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tter\Documents\Board Meetings 2025\January 2025\"/>
    </mc:Choice>
  </mc:AlternateContent>
  <xr:revisionPtr revIDLastSave="0" documentId="8_{11CB9C5B-2B45-42AB-B751-37BC215324F2}" xr6:coauthVersionLast="47" xr6:coauthVersionMax="47" xr10:uidLastSave="{00000000-0000-0000-0000-000000000000}"/>
  <bookViews>
    <workbookView xWindow="1950" yWindow="1950" windowWidth="21600" windowHeight="11325" xr2:uid="{0C254B68-76CC-4F19-B2D6-616353CBADCB}"/>
  </bookViews>
  <sheets>
    <sheet name="#278 " sheetId="4" r:id="rId1"/>
    <sheet name="#269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F8" i="4" l="1"/>
  <c r="E8" i="4"/>
  <c r="D8" i="4"/>
  <c r="C8" i="4"/>
  <c r="B8" i="4"/>
  <c r="H6" i="10"/>
  <c r="F6" i="10"/>
  <c r="E6" i="10"/>
  <c r="D6" i="10"/>
  <c r="C6" i="10"/>
  <c r="B6" i="10"/>
  <c r="B14" i="10" l="1"/>
  <c r="B21" i="4" l="1"/>
  <c r="B8" i="10" l="1"/>
  <c r="B19" i="4"/>
  <c r="B16" i="10" l="1"/>
  <c r="B9" i="10" l="1"/>
</calcChain>
</file>

<file path=xl/sharedStrings.xml><?xml version="1.0" encoding="utf-8"?>
<sst xmlns="http://schemas.openxmlformats.org/spreadsheetml/2006/main" count="46" uniqueCount="28">
  <si>
    <t>Report Month</t>
  </si>
  <si>
    <t>Employee Contributions</t>
  </si>
  <si>
    <t>Employer Paid Plan</t>
  </si>
  <si>
    <t>Total Wages</t>
  </si>
  <si>
    <t>Total unallocated funds</t>
  </si>
  <si>
    <t>unallocated funds/Deposits:</t>
  </si>
  <si>
    <t>Total estimated amount due:</t>
  </si>
  <si>
    <t>Data File Received</t>
  </si>
  <si>
    <t>Yes</t>
  </si>
  <si>
    <t>Total Contributions Due</t>
  </si>
  <si>
    <t>Employer Contribution</t>
  </si>
  <si>
    <t>Est Penalty</t>
  </si>
  <si>
    <t>TOTALS</t>
  </si>
  <si>
    <t>NV Prep Charter # 278</t>
  </si>
  <si>
    <t>Equipo Academy # 269</t>
  </si>
  <si>
    <t xml:space="preserve">Estimated Contributions Due </t>
  </si>
  <si>
    <t xml:space="preserve">Estimated Penalties </t>
  </si>
  <si>
    <t>`</t>
  </si>
  <si>
    <t>Contributions from prior overpayments</t>
  </si>
  <si>
    <t>08/2024</t>
  </si>
  <si>
    <t>09/2024</t>
  </si>
  <si>
    <t>No</t>
  </si>
  <si>
    <t>10/2024</t>
  </si>
  <si>
    <t>Outstanding PERS Contribution Reports as of 1/2/2025</t>
  </si>
  <si>
    <t>11/2024</t>
  </si>
  <si>
    <t>Estimated Contributions Due $235,525.65</t>
  </si>
  <si>
    <t>Estimated Penalties $3,331.26</t>
  </si>
  <si>
    <t>Outstanding PERS Contribution Reports as of 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</si>
</sst>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 tint="0.499984740745262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5" fillId="0" borderId="0" xfId="0" applyFont="1"/>
    <xf numFmtId="0" fontId="1" fillId="3" borderId="0" xfId="0" applyFont="1" applyFill="1"/>
    <xf numFmtId="49" fontId="3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/>
    <xf numFmtId="49" fontId="0" fillId="2" borderId="2" xfId="0" applyNumberFormat="1" applyFill="1" applyBorder="1"/>
    <xf numFmtId="164" fontId="0" fillId="2" borderId="2" xfId="0" applyNumberFormat="1" applyFill="1" applyBorder="1"/>
    <xf numFmtId="49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1" fillId="3" borderId="2" xfId="0" applyNumberFormat="1" applyFont="1" applyFill="1" applyBorder="1"/>
    <xf numFmtId="8" fontId="1" fillId="3" borderId="0" xfId="0" applyNumberFormat="1" applyFont="1" applyFill="1"/>
    <xf numFmtId="165" fontId="5" fillId="0" borderId="3" xfId="0" applyNumberFormat="1" applyFont="1" applyBorder="1" applyAlignment="1">
      <alignment horizontal="left"/>
    </xf>
    <xf numFmtId="4" fontId="5" fillId="2" borderId="5" xfId="1" applyNumberFormat="1" applyFont="1" applyFill="1" applyBorder="1"/>
    <xf numFmtId="0" fontId="0" fillId="0" borderId="4" xfId="0" applyBorder="1"/>
    <xf numFmtId="49" fontId="1" fillId="2" borderId="6" xfId="0" applyNumberFormat="1" applyFont="1" applyFill="1" applyBorder="1"/>
    <xf numFmtId="165" fontId="5" fillId="0" borderId="6" xfId="0" applyNumberFormat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2" borderId="10" xfId="0" applyFill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8" fontId="0" fillId="0" borderId="15" xfId="0" applyNumberFormat="1" applyBorder="1"/>
    <xf numFmtId="8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0" borderId="19" xfId="0" applyBorder="1"/>
    <xf numFmtId="14" fontId="1" fillId="2" borderId="18" xfId="0" applyNumberFormat="1" applyFont="1" applyFill="1" applyBorder="1"/>
    <xf numFmtId="164" fontId="0" fillId="0" borderId="0" xfId="0" applyNumberFormat="1"/>
    <xf numFmtId="164" fontId="5" fillId="0" borderId="4" xfId="1" applyNumberFormat="1" applyFont="1" applyBorder="1"/>
    <xf numFmtId="164" fontId="5" fillId="2" borderId="5" xfId="1" applyNumberFormat="1" applyFont="1" applyFill="1" applyBorder="1"/>
    <xf numFmtId="14" fontId="0" fillId="2" borderId="14" xfId="0" applyNumberFormat="1" applyFill="1" applyBorder="1"/>
    <xf numFmtId="14" fontId="0" fillId="2" borderId="18" xfId="0" applyNumberFormat="1" applyFill="1" applyBorder="1"/>
    <xf numFmtId="8" fontId="0" fillId="0" borderId="2" xfId="0" applyNumberFormat="1" applyBorder="1"/>
    <xf numFmtId="49" fontId="2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3">
    <cellStyle name="Comma" xfId="1" builtinId="3"/>
    <cellStyle name="Comma 2" xfId="2" xr:uid="{12691A6D-3689-416A-8567-FF54A2CF4B1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3628-194B-4E6A-9ED6-B8AC6B2975F3}">
  <sheetPr>
    <tabColor rgb="FF92D050"/>
  </sheetPr>
  <dimension ref="A1:CF21"/>
  <sheetViews>
    <sheetView tabSelected="1" topLeftCell="A5" workbookViewId="0">
      <selection activeCell="B16" sqref="B16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4" ht="23.25" x14ac:dyDescent="0.35">
      <c r="A1" s="38" t="s">
        <v>13</v>
      </c>
      <c r="B1" s="39"/>
      <c r="C1" s="39"/>
      <c r="D1" s="39"/>
      <c r="E1" s="39"/>
      <c r="F1" s="39"/>
      <c r="G1" s="39"/>
      <c r="H1" s="39"/>
    </row>
    <row r="2" spans="1:84" ht="23.25" x14ac:dyDescent="0.35">
      <c r="A2" s="38" t="s">
        <v>23</v>
      </c>
      <c r="B2" s="39"/>
      <c r="C2" s="39"/>
      <c r="D2" s="39"/>
      <c r="E2" s="39"/>
      <c r="F2" s="39"/>
      <c r="G2" s="39"/>
      <c r="H2" s="39"/>
    </row>
    <row r="3" spans="1:84" x14ac:dyDescent="0.25">
      <c r="A3" s="4" t="s">
        <v>0</v>
      </c>
      <c r="B3" s="4" t="s">
        <v>1</v>
      </c>
      <c r="C3" s="4" t="s">
        <v>10</v>
      </c>
      <c r="D3" s="4" t="s">
        <v>2</v>
      </c>
      <c r="E3" s="4" t="s">
        <v>9</v>
      </c>
      <c r="F3" s="4" t="s">
        <v>3</v>
      </c>
      <c r="G3" s="4" t="s">
        <v>7</v>
      </c>
      <c r="H3" s="4" t="s">
        <v>11</v>
      </c>
    </row>
    <row r="4" spans="1:84" s="1" customFormat="1" x14ac:dyDescent="0.25">
      <c r="A4" s="7" t="s">
        <v>19</v>
      </c>
      <c r="B4" s="8">
        <v>4005.52</v>
      </c>
      <c r="C4" s="8">
        <v>4005.52</v>
      </c>
      <c r="D4" s="8">
        <v>50990.64</v>
      </c>
      <c r="E4" s="8">
        <v>59001.68</v>
      </c>
      <c r="F4" s="8">
        <v>173188.48000000001</v>
      </c>
      <c r="G4" s="5" t="s">
        <v>8</v>
      </c>
      <c r="H4" s="8">
        <v>1454.5553055555556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</row>
    <row r="5" spans="1:84" s="1" customFormat="1" x14ac:dyDescent="0.25">
      <c r="A5" s="7" t="s">
        <v>20</v>
      </c>
      <c r="B5" s="8">
        <v>4005.52</v>
      </c>
      <c r="C5" s="8">
        <v>4005.52</v>
      </c>
      <c r="D5" s="8">
        <v>50990.64</v>
      </c>
      <c r="E5" s="8">
        <v>59001.68</v>
      </c>
      <c r="F5" s="8">
        <v>173188.48000000001</v>
      </c>
      <c r="G5" s="5" t="s">
        <v>21</v>
      </c>
      <c r="H5" s="8">
        <v>1044.8214166666667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s="1" customFormat="1" x14ac:dyDescent="0.25">
      <c r="A6" s="7" t="s">
        <v>22</v>
      </c>
      <c r="B6" s="8">
        <v>2522.92</v>
      </c>
      <c r="C6" s="8">
        <v>2522.92</v>
      </c>
      <c r="D6" s="8">
        <v>56236.51</v>
      </c>
      <c r="E6" s="8">
        <v>61282.35</v>
      </c>
      <c r="F6" s="8">
        <v>182286.72</v>
      </c>
      <c r="G6" s="5" t="s">
        <v>8</v>
      </c>
      <c r="H6" s="8">
        <v>617.07921875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</row>
    <row r="7" spans="1:84" s="1" customFormat="1" x14ac:dyDescent="0.25">
      <c r="A7" s="7" t="s">
        <v>24</v>
      </c>
      <c r="B7" s="8">
        <v>2522.92</v>
      </c>
      <c r="C7" s="8">
        <v>2522.92</v>
      </c>
      <c r="D7" s="8">
        <v>51194.1</v>
      </c>
      <c r="E7" s="8">
        <v>56239.94</v>
      </c>
      <c r="F7" s="8">
        <v>175234.7</v>
      </c>
      <c r="G7" s="5" t="s">
        <v>8</v>
      </c>
      <c r="H7" s="8">
        <v>214.80532638888889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</row>
    <row r="8" spans="1:84" ht="13.5" customHeight="1" x14ac:dyDescent="0.25">
      <c r="A8" s="9" t="s">
        <v>12</v>
      </c>
      <c r="B8" s="10">
        <f>SUM(B4:B7)</f>
        <v>13056.88</v>
      </c>
      <c r="C8" s="10">
        <f>SUM(C4:C7)</f>
        <v>13056.88</v>
      </c>
      <c r="D8" s="10">
        <f>SUM(D4:D7)</f>
        <v>209411.89</v>
      </c>
      <c r="E8" s="11">
        <f>SUM(E4:E7)</f>
        <v>235525.65</v>
      </c>
      <c r="F8" s="10">
        <f>SUM(F4:F7)</f>
        <v>703898.38000000012</v>
      </c>
      <c r="G8" s="6"/>
      <c r="H8" s="11">
        <f>SUM(H4:H7)</f>
        <v>3331.2612673611111</v>
      </c>
    </row>
    <row r="9" spans="1:84" x14ac:dyDescent="0.25">
      <c r="A9" s="30"/>
    </row>
    <row r="10" spans="1:84" x14ac:dyDescent="0.25">
      <c r="A10" s="22" t="s">
        <v>25</v>
      </c>
    </row>
    <row r="11" spans="1:84" x14ac:dyDescent="0.25">
      <c r="A11" s="20" t="s">
        <v>26</v>
      </c>
    </row>
    <row r="12" spans="1:84" x14ac:dyDescent="0.25">
      <c r="A12" s="21"/>
      <c r="B12" s="27"/>
    </row>
    <row r="13" spans="1:84" x14ac:dyDescent="0.25">
      <c r="A13" s="24" t="s">
        <v>5</v>
      </c>
      <c r="B13" s="23"/>
    </row>
    <row r="14" spans="1:84" x14ac:dyDescent="0.25">
      <c r="A14" s="31"/>
      <c r="B14" s="25"/>
    </row>
    <row r="15" spans="1:84" x14ac:dyDescent="0.25">
      <c r="A15" s="35"/>
      <c r="B15" s="25"/>
      <c r="C15" s="23"/>
    </row>
    <row r="16" spans="1:84" x14ac:dyDescent="0.25">
      <c r="A16" s="36"/>
      <c r="B16" s="26"/>
    </row>
    <row r="17" spans="1:3" x14ac:dyDescent="0.25">
      <c r="A17" s="31"/>
      <c r="B17" s="25"/>
    </row>
    <row r="18" spans="1:3" x14ac:dyDescent="0.25">
      <c r="A18" s="28"/>
    </row>
    <row r="19" spans="1:3" x14ac:dyDescent="0.25">
      <c r="A19" s="29" t="s">
        <v>4</v>
      </c>
      <c r="B19" s="26">
        <f>B14+B15+B16+B17</f>
        <v>0</v>
      </c>
      <c r="C19" s="23"/>
    </row>
    <row r="20" spans="1:3" x14ac:dyDescent="0.25">
      <c r="A20" s="27"/>
      <c r="B20" s="27"/>
    </row>
    <row r="21" spans="1:3" x14ac:dyDescent="0.25">
      <c r="A21" s="3" t="s">
        <v>6</v>
      </c>
      <c r="B21" s="12">
        <f>E8+H8-B14</f>
        <v>238856.91126736111</v>
      </c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5C47-B637-4C27-A8DA-795FA2AE4100}">
  <sheetPr>
    <tabColor rgb="FF92D050"/>
  </sheetPr>
  <dimension ref="A1:H16"/>
  <sheetViews>
    <sheetView workbookViewId="0">
      <selection activeCell="C13" sqref="C13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" ht="23.25" x14ac:dyDescent="0.35">
      <c r="A1" s="38" t="s">
        <v>14</v>
      </c>
      <c r="B1" s="39"/>
      <c r="C1" s="39"/>
      <c r="D1" s="39"/>
      <c r="E1" s="39"/>
      <c r="F1" s="39"/>
      <c r="G1" s="39"/>
      <c r="H1" s="39"/>
    </row>
    <row r="2" spans="1:8" ht="23.25" x14ac:dyDescent="0.35">
      <c r="A2" s="38" t="s">
        <v>27</v>
      </c>
      <c r="B2" s="39"/>
      <c r="C2" s="39"/>
      <c r="D2" s="39"/>
      <c r="E2" s="39"/>
      <c r="F2" s="39"/>
      <c r="G2" s="39"/>
      <c r="H2" s="39"/>
    </row>
    <row r="3" spans="1:8" x14ac:dyDescent="0.25">
      <c r="A3" s="4" t="s">
        <v>0</v>
      </c>
      <c r="B3" s="4" t="s">
        <v>1</v>
      </c>
      <c r="C3" s="4" t="s">
        <v>10</v>
      </c>
      <c r="D3" s="4" t="s">
        <v>2</v>
      </c>
      <c r="E3" s="4" t="s">
        <v>9</v>
      </c>
      <c r="F3" s="4" t="s">
        <v>3</v>
      </c>
      <c r="G3" s="4" t="s">
        <v>7</v>
      </c>
      <c r="H3" s="4" t="s">
        <v>11</v>
      </c>
    </row>
    <row r="4" spans="1:8" x14ac:dyDescent="0.25">
      <c r="A4" s="7" t="s">
        <v>22</v>
      </c>
      <c r="B4" s="8">
        <v>0</v>
      </c>
      <c r="C4" s="8">
        <v>0</v>
      </c>
      <c r="D4" s="37">
        <v>118664.71</v>
      </c>
      <c r="E4" s="37">
        <v>118664.71</v>
      </c>
      <c r="F4" s="8">
        <v>354223.05</v>
      </c>
      <c r="G4" s="5" t="s">
        <v>8</v>
      </c>
      <c r="H4" s="8">
        <v>1194.8877048611112</v>
      </c>
    </row>
    <row r="5" spans="1:8" x14ac:dyDescent="0.25">
      <c r="A5" s="7" t="s">
        <v>24</v>
      </c>
      <c r="B5" s="8">
        <v>0</v>
      </c>
      <c r="C5" s="8">
        <v>0</v>
      </c>
      <c r="D5" s="37">
        <v>118664.71</v>
      </c>
      <c r="E5" s="37">
        <v>118664.71</v>
      </c>
      <c r="F5" s="8">
        <v>354223.05</v>
      </c>
      <c r="G5" s="5" t="s">
        <v>21</v>
      </c>
      <c r="H5" s="8">
        <v>453.23326736111113</v>
      </c>
    </row>
    <row r="6" spans="1:8" ht="13.5" customHeight="1" x14ac:dyDescent="0.25">
      <c r="A6" s="9" t="s">
        <v>12</v>
      </c>
      <c r="B6" s="10">
        <f>SUM(B4:B5)</f>
        <v>0</v>
      </c>
      <c r="C6" s="10">
        <f>SUM(C4:C5)</f>
        <v>0</v>
      </c>
      <c r="D6" s="10">
        <f>SUM(D4:D5)</f>
        <v>237329.42</v>
      </c>
      <c r="E6" s="11">
        <f>SUM(E4:E5)</f>
        <v>237329.42</v>
      </c>
      <c r="F6" s="10">
        <f>SUM(F4:F5)</f>
        <v>708446.1</v>
      </c>
      <c r="G6" s="6"/>
      <c r="H6" s="11">
        <f>SUM(H4:H5)</f>
        <v>1648.1209722222222</v>
      </c>
    </row>
    <row r="7" spans="1:8" x14ac:dyDescent="0.25">
      <c r="H7" s="32"/>
    </row>
    <row r="8" spans="1:8" x14ac:dyDescent="0.25">
      <c r="A8" t="s">
        <v>15</v>
      </c>
      <c r="B8" s="32">
        <f>E6</f>
        <v>237329.42</v>
      </c>
    </row>
    <row r="9" spans="1:8" x14ac:dyDescent="0.25">
      <c r="A9" t="s">
        <v>16</v>
      </c>
      <c r="B9" s="32">
        <f>H6</f>
        <v>1648.1209722222222</v>
      </c>
    </row>
    <row r="10" spans="1:8" x14ac:dyDescent="0.25">
      <c r="A10" t="s">
        <v>18</v>
      </c>
      <c r="B10" s="32">
        <v>79978.36</v>
      </c>
    </row>
    <row r="11" spans="1:8" x14ac:dyDescent="0.25">
      <c r="A11" s="16" t="s">
        <v>5</v>
      </c>
      <c r="B11" s="15"/>
    </row>
    <row r="12" spans="1:8" ht="15.75" x14ac:dyDescent="0.25">
      <c r="A12" s="17">
        <v>45547</v>
      </c>
      <c r="B12" s="33">
        <v>17950</v>
      </c>
      <c r="C12" s="2"/>
      <c r="D12" t="s">
        <v>17</v>
      </c>
    </row>
    <row r="13" spans="1:8" ht="15.75" x14ac:dyDescent="0.25">
      <c r="A13" s="13"/>
      <c r="B13" s="33"/>
      <c r="C13" s="2"/>
    </row>
    <row r="14" spans="1:8" ht="15.75" x14ac:dyDescent="0.25">
      <c r="A14" s="14" t="s">
        <v>4</v>
      </c>
      <c r="B14" s="34">
        <f>SUM(B12:B13)</f>
        <v>17950</v>
      </c>
    </row>
    <row r="15" spans="1:8" ht="15.75" x14ac:dyDescent="0.25">
      <c r="A15" s="14"/>
      <c r="B15" s="14"/>
      <c r="C15" s="18"/>
    </row>
    <row r="16" spans="1:8" x14ac:dyDescent="0.25">
      <c r="A16" s="3" t="s">
        <v>6</v>
      </c>
      <c r="B16" s="12">
        <f>E6+H6-B10-B14</f>
        <v>141049.18097222224</v>
      </c>
      <c r="C16" s="19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/>
    <_ip_UnifiedCompliancePolicyProperties xmlns="http://schemas.microsoft.com/sharepoint/v3" xsi:nil="true"/>
    <DateTimeMod xmlns="edb173ee-3fb8-4f75-bf43-79a22ca96f2e" xsi:nil="true"/>
    <Dateandtime xmlns="edb173ee-3fb8-4f75-bf43-79a22ca96f2e" xsi:nil="true"/>
    <NOC_x002d_FIP xmlns="edb173ee-3fb8-4f75-bf43-79a22ca96f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7" ma:contentTypeDescription="Create a new document." ma:contentTypeScope="" ma:versionID="a461ea5d2484736acc45bfcb9cf30d18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8247d748e6d79b0805e49deee670f41f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Dateandtim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NOC_x002d_FIP" minOccurs="0"/>
                <xsd:element ref="ns2:DateTimeMo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Time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C_x002d_FIP" ma:index="29" nillable="true" ma:displayName="NOC-FIP" ma:description="School received or is continuing under a Notice Of Concern (NOC) or is required to submit a Financial Improvement Plan (FIP)" ma:format="Dropdown" ma:internalName="NOC_x002d_FIP">
      <xsd:simpleType>
        <xsd:restriction base="dms:Text">
          <xsd:maxLength value="255"/>
        </xsd:restriction>
      </xsd:simpleType>
    </xsd:element>
    <xsd:element name="DateTimeMod" ma:index="30" nillable="true" ma:displayName="Date &amp; Time Mod" ma:format="DateTime" ma:internalName="DateTimeMo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d1bbaf-8935-41e2-b6d1-001bd16c079b}" ma:internalName="TaxCatchAll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31BDF5-8D26-4BFF-958E-736B08C54D5F}">
  <ds:schemaRefs>
    <ds:schemaRef ds:uri="http://schemas.microsoft.com/office/2006/documentManagement/types"/>
    <ds:schemaRef ds:uri="http://purl.org/dc/dcmitype/"/>
    <ds:schemaRef ds:uri="edb173ee-3fb8-4f75-bf43-79a22ca96f2e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9224003f-e6e7-470a-941a-44de56618887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2C421AB-A65A-42F8-ABBA-DD21A1681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BBD4B9-8370-440F-B92A-15226EB07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#278 </vt:lpstr>
      <vt:lpstr>#269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Charyl Lacombe</dc:creator>
  <cp:lastModifiedBy>Teresa Potter</cp:lastModifiedBy>
  <dcterms:created xsi:type="dcterms:W3CDTF">2022-07-06T18:24:12Z</dcterms:created>
  <dcterms:modified xsi:type="dcterms:W3CDTF">2025-01-09T17:26:00Z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</Properties>
</file>